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firstSheet="1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<sst xmlns="http://schemas.openxmlformats.org/spreadsheetml/2006/main" count="286" uniqueCount="231">
  <si>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</si>
  <si>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</si>
  <si>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</si>
  <si>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</si>
  <si>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</si>
  <si>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</si>
  <si>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</si>
  <si>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</si>
  <si>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</si>
  <si>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</si>
  <si>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</si>
  <si>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</si>
  <si>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</si>
  <si>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</si>
  <si>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</si>
  <si>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</si>
  <si>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</si>
  <si>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</si>
  <si>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</si>
  <si>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</si>
  <si>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</si>
  <si>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</si>
  <si>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</si>
  <si>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</si>
  <si>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</si>
  <si>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</si>
  <si>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</si>
  <si>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</si>
  <si>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</si>
  <si>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</si>
  <si>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</si>
  <si>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</si>
  <si>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</si>
  <si>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</si>
  <si>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</si>
  <si>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</si>
  <si>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</si>
  <si>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</si>
  <si>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</si>
  <si>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</si>
  <si>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</si>
  <si>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</si>
  <si>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</si>
  <si>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</si>
  <si>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</si>
  <si>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</si>
  <si>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</si>
  <si>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</si>
  <si>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</si>
  <si>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</si>
  <si>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</si>
  <si>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</si>
  <si>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</si>
  <si>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</si>
  <si>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</si>
  <si>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</si>
  <si>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</si>
  <si>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</si>
  <si>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</si>
  <si>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</si>
  <si>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</si>
  <si>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</si>
  <si>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</si>
  <si>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</si>
  <si>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</si>
  <si>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</si>
  <si>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</si>
  <si>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</si>
  <si>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</si>
  <si>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</si>
  <si>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</si>
  <si>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</si>
  <si>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</si>
  <si>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</si>
  <si>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</si>
  <si>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</si>
  <si>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</si>
  <si>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</si>
  <si>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</si>
  <si>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</si>
  <si>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</si>
  <si>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</si>
  <si>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</si>
  <si>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</si>
  <si>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</si>
  <si>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</si>
  <si>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</si>
  <si>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</si>
  <si>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</si>
  <si>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</si>
  <si>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</si>
  <si>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</si>
  <si>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</si>
  <si>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</si>
  <si>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</si>
  <si>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</si>
  <si>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</si>
  <si>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</si>
  <si>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</si>
  <si>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</si>
  <si>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</si>
  <si>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</si>
  <si>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</si>
  <si>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</si>
  <si>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</si>
  <si>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</si>
  <si>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</si>
  <si>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</si>
  <si>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</si>
  <si>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</si>
  <si>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</si>
  <si>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</si>
  <si>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</si>
  <si>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</si>
  <si>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</si>
  <si>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</si>
  <si>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</si>
  <si>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</si>
  <si>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</si>
  <si>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</si>
  <si>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</si>
  <si>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</si>
  <si>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</si>
  <si>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</si>
  <si>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</si>
  <si>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</si>
  <si>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</si>
  <si>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</si>
  <si>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</si>
  <si>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</si>
  <si>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</si>
  <si>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</si>
  <si>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</si>
  <si>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</si>
  <si>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</si>
  <si>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</si>
  <si>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</si>
  <si>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</si>
  <si>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</si>
  <si>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</si>
  <si>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</si>
  <si>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</si>
  <si>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</si>
  <si>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</si>
  <si>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</si>
  <si>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</si>
  <si>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</si>
  <si>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</si>
  <si>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</si>
  <si>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</si>
  <si>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</si>
  <si>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</si>
  <si>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</si>
  <si>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</si>
  <si>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</si>
  <si>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</si>
  <si>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</si>
  <si>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</si>
  <si>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</si>
  <si>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</si>
  <si>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</si>
  <si>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</si>
  <si>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</si>
  <si>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</si>
  <si>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</si>
  <si>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</si>
  <si>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</si>
  <si>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</si>
  <si>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</si>
  <si>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</si>
  <si>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Topógrafo Inspector</t>
  </si>
  <si>
    <t>PERSONAL ADMINISTRATIVO</t>
  </si>
  <si>
    <t>Secretaria 1</t>
  </si>
  <si>
    <t>PERSONAL AUXILIAR TÉCNICO</t>
  </si>
  <si>
    <t>SUBTOTAL COSTOS DE PERSONAL = SUMATORIA DE (11) = (5)</t>
  </si>
  <si>
    <t>VIÁTICOS</t>
  </si>
  <si>
    <t>Día</t>
  </si>
  <si>
    <t xml:space="preserve">Vehiculos </t>
  </si>
  <si>
    <t>Mes</t>
  </si>
  <si>
    <t>Equipo completo de topografía</t>
  </si>
  <si>
    <t>Ensayos de laboratorio</t>
  </si>
  <si>
    <t>COSTOS DE ALQUILER</t>
  </si>
  <si>
    <t>Transportes Terrestres</t>
  </si>
  <si>
    <t>Oficina-Campamento (incluye sevicios públicos)</t>
  </si>
  <si>
    <t>Reproducción documentos(fotocopias,..heliogr.)</t>
  </si>
  <si>
    <t>Edición de informes(incluye fotografías)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</si>
  <si>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</si>
  <si>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</si>
  <si>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</si>
  <si>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</si>
  <si>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</si>
  <si>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</si>
  <si>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</si>
  <si>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</si>
  <si>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</si>
  <si>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</si>
  <si>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</si>
  <si>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</si>
  <si>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</si>
  <si>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</si>
  <si>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</si>
  <si>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Revisión de planos y diseños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</si>
  <si>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</si>
  <si>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</si>
  <si>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</si>
  <si>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</si>
  <si>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</si>
  <si>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</si>
  <si>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</si>
  <si>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</si>
  <si>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</si>
  <si>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</si>
  <si>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</si>
  <si>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</si>
  <si>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</si>
  <si>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</si>
  <si>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</si>
  <si>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</si>
  <si>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</si>
  <si>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</si>
  <si>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</si>
  <si>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</si>
  <si>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</si>
  <si>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</si>
  <si>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</si>
  <si>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</si>
  <si>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</si>
  <si>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</si>
  <si>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</si>
  <si>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</si>
  <si>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INTERVENTORIA PARA DEPARTAMENTO DEL ATLANTICO, MUNICIPIOS DE LURUACO Y JUAN DE ACOSTA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</si>
</sst>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0" fontId="0" fillId="0" borderId="76" xfId="0" applyFont="1" applyBorder="1" applyAlignment="1">
      <alignment/>
    </xf>
    <xf numFmtId="0" fontId="13" fillId="0" borderId="77" xfId="0" applyFont="1" applyBorder="1" applyAlignment="1">
      <alignment/>
    </xf>
    <xf numFmtId="4" fontId="13" fillId="0" borderId="77" xfId="0" applyNumberFormat="1" applyFont="1" applyBorder="1" applyAlignment="1">
      <alignment/>
    </xf>
    <xf numFmtId="2" fontId="13" fillId="0" borderId="77" xfId="0" applyNumberFormat="1" applyFont="1" applyBorder="1" applyAlignment="1">
      <alignment/>
    </xf>
    <xf numFmtId="171" fontId="13" fillId="0" borderId="78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9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1" xfId="0" applyFont="1" applyBorder="1" applyAlignment="1">
      <alignment horizontal="center"/>
    </xf>
    <xf numFmtId="203" fontId="13" fillId="0" borderId="81" xfId="46" applyNumberFormat="1" applyFont="1" applyBorder="1" applyAlignment="1">
      <alignment/>
    </xf>
    <xf numFmtId="171" fontId="13" fillId="0" borderId="81" xfId="46" applyNumberFormat="1" applyFont="1" applyBorder="1" applyAlignment="1">
      <alignment/>
    </xf>
    <xf numFmtId="203" fontId="13" fillId="0" borderId="82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3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4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1" fillId="0" borderId="86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13" fillId="0" borderId="81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8" xfId="0" applyFont="1" applyFill="1" applyBorder="1" applyAlignment="1" applyProtection="1">
      <alignment horizontal="center" vertical="center"/>
      <protection locked="0"/>
    </xf>
    <xf numFmtId="0" fontId="0" fillId="11" borderId="88" xfId="0" applyFont="1" applyFill="1" applyBorder="1" applyAlignment="1" applyProtection="1">
      <alignment vertical="top" wrapText="1"/>
      <protection locked="0"/>
    </xf>
    <xf numFmtId="9" fontId="0" fillId="11" borderId="88" xfId="0" applyNumberFormat="1" applyFont="1" applyFill="1" applyBorder="1" applyAlignment="1" applyProtection="1">
      <alignment horizontal="center" vertical="center"/>
      <protection locked="0"/>
    </xf>
    <xf numFmtId="14" fontId="0" fillId="11" borderId="88" xfId="0" applyNumberFormat="1" applyFont="1" applyFill="1" applyBorder="1" applyAlignment="1" applyProtection="1">
      <alignment horizontal="center" vertical="center"/>
      <protection locked="0"/>
    </xf>
    <xf numFmtId="211" fontId="0" fillId="11" borderId="88" xfId="0" applyNumberFormat="1" applyFont="1" applyFill="1" applyBorder="1" applyAlignment="1" applyProtection="1">
      <alignment horizontal="center" vertical="center"/>
      <protection locked="0"/>
    </xf>
    <xf numFmtId="212" fontId="0" fillId="11" borderId="88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8" xfId="0" applyFont="1" applyFill="1" applyBorder="1" applyAlignment="1" applyProtection="1">
      <alignment vertical="center" wrapText="1"/>
      <protection locked="0"/>
    </xf>
    <xf numFmtId="10" fontId="36" fillId="11" borderId="88" xfId="0" applyNumberFormat="1" applyFont="1" applyFill="1" applyBorder="1" applyAlignment="1" applyProtection="1">
      <alignment vertical="center" wrapText="1"/>
      <protection locked="0"/>
    </xf>
    <xf numFmtId="0" fontId="57" fillId="11" borderId="88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8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8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8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56" fillId="5" borderId="25" xfId="0" applyFont="1" applyFill="1" applyBorder="1" applyAlignment="1">
      <alignment horizontal="center" vertical="center" wrapText="1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2" t="s">
        <v>159</v>
      </c>
      <c r="B52" s="342"/>
      <c r="C52" s="342"/>
      <c r="D52" s="342"/>
      <c r="E52" s="342"/>
      <c r="F52" s="342"/>
    </row>
    <row r="53" s="133" customFormat="1" ht="15"/>
    <row r="54" s="133" customFormat="1" ht="15"/>
    <row r="55" spans="1:6" s="133" customFormat="1" ht="30" customHeight="1">
      <c r="A55" s="190" t="s">
        <v>73</v>
      </c>
      <c r="B55" s="343" t="s">
        <v>78</v>
      </c>
      <c r="C55" s="343"/>
      <c r="D55" s="343"/>
      <c r="E55" s="343"/>
      <c r="F55" s="343"/>
    </row>
    <row r="56" spans="2:6" s="133" customFormat="1" ht="30" customHeight="1">
      <c r="B56" s="343" t="s">
        <v>79</v>
      </c>
      <c r="C56" s="343"/>
      <c r="D56" s="343"/>
      <c r="E56" s="343"/>
      <c r="F56" s="343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198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4" t="s">
        <v>79</v>
      </c>
      <c r="C41" s="344"/>
      <c r="D41" s="344"/>
      <c r="E41" s="344"/>
      <c r="F41" s="344"/>
      <c r="G41" s="344"/>
      <c r="H41" s="344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6" t="s">
        <v>108</v>
      </c>
      <c r="B2" s="346"/>
      <c r="C2" s="346"/>
      <c r="D2" s="109"/>
    </row>
    <row r="3" spans="1:4" ht="15.75">
      <c r="A3" s="131"/>
      <c r="B3" s="35"/>
      <c r="C3" s="35"/>
      <c r="D3" s="6"/>
    </row>
    <row r="4" spans="1:4" ht="15.75" customHeight="1">
      <c r="A4" s="353" t="s">
        <v>109</v>
      </c>
      <c r="B4" s="353"/>
      <c r="C4" s="353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7" t="s">
        <v>94</v>
      </c>
      <c r="B10" s="347"/>
      <c r="C10" s="347"/>
      <c r="D10" s="41"/>
    </row>
    <row r="11" spans="1:4" ht="20.25">
      <c r="A11" s="348" t="s">
        <v>89</v>
      </c>
      <c r="B11" s="348"/>
      <c r="C11" s="348"/>
      <c r="D11" s="6"/>
    </row>
    <row r="13" ht="13.5" thickBot="1"/>
    <row r="14" spans="1:3" ht="12.75">
      <c r="A14" s="117" t="s">
        <v>82</v>
      </c>
      <c r="B14" s="349" t="s">
        <v>90</v>
      </c>
      <c r="C14" s="118" t="s">
        <v>83</v>
      </c>
    </row>
    <row r="15" spans="1:3" ht="13.5" thickBot="1">
      <c r="A15" s="191" t="s">
        <v>17</v>
      </c>
      <c r="B15" s="350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1" t="s">
        <v>92</v>
      </c>
      <c r="B27" s="351"/>
      <c r="C27" s="351"/>
    </row>
    <row r="28" spans="1:3" s="136" customFormat="1" ht="12.75">
      <c r="A28" s="351" t="s">
        <v>93</v>
      </c>
      <c r="B28" s="351"/>
      <c r="C28" s="351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2" t="s">
        <v>85</v>
      </c>
      <c r="B38" s="352"/>
      <c r="C38" s="352"/>
    </row>
    <row r="39" spans="1:3" ht="12.75">
      <c r="A39" s="345" t="s">
        <v>160</v>
      </c>
      <c r="B39" s="345"/>
      <c r="C39" s="34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D47" sqref="D47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6" max="6" width="16.140625" style="0" bestFit="1" customWidth="1"/>
  </cols>
  <sheetData>
    <row r="1" spans="1:6" ht="18">
      <c r="A1" s="346" t="s">
        <v>108</v>
      </c>
      <c r="B1" s="346"/>
      <c r="C1" s="346"/>
      <c r="D1" s="346"/>
      <c r="E1" s="346"/>
      <c r="F1" s="346"/>
    </row>
    <row r="2" spans="1:8" ht="12.75">
      <c r="A2" s="355" t="s">
        <v>230</v>
      </c>
      <c r="B2" s="355"/>
      <c r="C2" s="355"/>
      <c r="D2" s="355"/>
      <c r="E2" s="355"/>
      <c r="F2" s="355"/>
      <c r="H2" s="287"/>
    </row>
    <row r="3" spans="1:6" ht="12.75">
      <c r="A3" s="354" t="s">
        <v>163</v>
      </c>
      <c r="B3" s="354"/>
      <c r="C3" s="354"/>
      <c r="D3" s="354"/>
      <c r="E3" s="354"/>
      <c r="F3" s="354"/>
    </row>
    <row r="4" spans="1:8" ht="13.5" thickBot="1">
      <c r="A4" s="192"/>
      <c r="B4" s="193"/>
      <c r="C4" s="193"/>
      <c r="D4" s="193"/>
      <c r="E4" s="193"/>
      <c r="F4" s="193"/>
      <c r="H4" s="288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9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199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90" t="s">
        <v>61</v>
      </c>
      <c r="C8" s="203"/>
      <c r="D8" s="203"/>
      <c r="E8" s="204"/>
      <c r="F8" s="205"/>
    </row>
    <row r="9" spans="1:6" ht="12.75">
      <c r="A9" s="206"/>
      <c r="B9" s="291" t="s">
        <v>9</v>
      </c>
      <c r="C9" s="208"/>
      <c r="D9" s="208"/>
      <c r="E9" s="209"/>
      <c r="F9" s="210"/>
    </row>
    <row r="10" spans="1:6" ht="12.75">
      <c r="A10" s="211">
        <v>1</v>
      </c>
      <c r="B10" s="212" t="s">
        <v>225</v>
      </c>
      <c r="C10" s="213"/>
      <c r="D10" s="213"/>
      <c r="E10" s="214">
        <v>0.5</v>
      </c>
      <c r="F10" s="220">
        <f aca="true" t="shared" si="0" ref="F10:F16">A10*(C10+D10)*E10</f>
        <v>0</v>
      </c>
    </row>
    <row r="11" spans="1:6" ht="12.75">
      <c r="A11" s="216">
        <v>2</v>
      </c>
      <c r="B11" s="217" t="s">
        <v>103</v>
      </c>
      <c r="C11" s="218"/>
      <c r="D11" s="218"/>
      <c r="E11" s="219">
        <v>4</v>
      </c>
      <c r="F11" s="220">
        <f t="shared" si="0"/>
        <v>0</v>
      </c>
    </row>
    <row r="12" spans="1:6" ht="12.75">
      <c r="A12" s="216">
        <v>2</v>
      </c>
      <c r="B12" s="217" t="s">
        <v>104</v>
      </c>
      <c r="C12" s="218"/>
      <c r="D12" s="218"/>
      <c r="E12" s="219">
        <v>4</v>
      </c>
      <c r="F12" s="220">
        <f t="shared" si="0"/>
        <v>0</v>
      </c>
    </row>
    <row r="13" spans="1:6" ht="12.75">
      <c r="A13" s="216">
        <v>1</v>
      </c>
      <c r="B13" s="217" t="s">
        <v>189</v>
      </c>
      <c r="C13" s="218"/>
      <c r="D13" s="218"/>
      <c r="E13" s="219">
        <v>1.5</v>
      </c>
      <c r="F13" s="220">
        <f t="shared" si="0"/>
        <v>0</v>
      </c>
    </row>
    <row r="14" spans="1:6" ht="12.75">
      <c r="A14" s="216"/>
      <c r="B14" s="217" t="s">
        <v>165</v>
      </c>
      <c r="C14" s="218"/>
      <c r="D14" s="218"/>
      <c r="E14" s="219"/>
      <c r="F14" s="220">
        <f t="shared" si="0"/>
        <v>0</v>
      </c>
    </row>
    <row r="15" spans="1:6" ht="12.75">
      <c r="A15" s="216"/>
      <c r="B15" s="217" t="s">
        <v>166</v>
      </c>
      <c r="C15" s="218"/>
      <c r="D15" s="218"/>
      <c r="E15" s="219"/>
      <c r="F15" s="220">
        <f t="shared" si="0"/>
        <v>0</v>
      </c>
    </row>
    <row r="16" spans="1:6" ht="12.75">
      <c r="A16" s="216">
        <v>1</v>
      </c>
      <c r="B16" s="217" t="s">
        <v>167</v>
      </c>
      <c r="C16" s="218"/>
      <c r="D16" s="218"/>
      <c r="E16" s="219">
        <v>2</v>
      </c>
      <c r="F16" s="220">
        <f t="shared" si="0"/>
        <v>0</v>
      </c>
    </row>
    <row r="17" spans="1:6" ht="12.75">
      <c r="A17" s="206"/>
      <c r="B17" s="291" t="s">
        <v>168</v>
      </c>
      <c r="C17" s="222"/>
      <c r="D17" s="223"/>
      <c r="E17" s="224"/>
      <c r="F17" s="225"/>
    </row>
    <row r="18" spans="1:6" ht="12.75">
      <c r="A18" s="216">
        <v>1</v>
      </c>
      <c r="B18" s="217" t="s">
        <v>169</v>
      </c>
      <c r="C18" s="213"/>
      <c r="D18" s="218"/>
      <c r="E18" s="219">
        <v>4</v>
      </c>
      <c r="F18" s="220">
        <f>(C18+D18)*E18</f>
        <v>0</v>
      </c>
    </row>
    <row r="19" spans="1:6" ht="12.75">
      <c r="A19" s="211">
        <v>1</v>
      </c>
      <c r="B19" s="212" t="s">
        <v>170</v>
      </c>
      <c r="C19" s="221"/>
      <c r="D19" s="213"/>
      <c r="E19" s="214">
        <v>4</v>
      </c>
      <c r="F19" s="215">
        <f>(C19+D19)*E19</f>
        <v>0</v>
      </c>
    </row>
    <row r="20" spans="1:6" ht="12.75">
      <c r="A20" s="206"/>
      <c r="B20" s="291" t="s">
        <v>171</v>
      </c>
      <c r="C20" s="223"/>
      <c r="D20" s="223"/>
      <c r="E20" s="224"/>
      <c r="F20" s="225"/>
    </row>
    <row r="21" spans="1:6" ht="12.75">
      <c r="A21" s="226">
        <v>1</v>
      </c>
      <c r="B21" s="227" t="s">
        <v>172</v>
      </c>
      <c r="C21" s="228"/>
      <c r="D21" s="228"/>
      <c r="E21" s="229">
        <v>4</v>
      </c>
      <c r="F21" s="220">
        <f>A21*(C21+D21)*E21</f>
        <v>0</v>
      </c>
    </row>
    <row r="22" spans="1:6" ht="12.75">
      <c r="A22" s="206"/>
      <c r="B22" s="291" t="s">
        <v>173</v>
      </c>
      <c r="C22" s="222"/>
      <c r="D22" s="223"/>
      <c r="E22" s="224"/>
      <c r="F22" s="225"/>
    </row>
    <row r="23" spans="1:6" ht="12.75">
      <c r="A23" s="211">
        <v>1</v>
      </c>
      <c r="B23" s="212" t="s">
        <v>10</v>
      </c>
      <c r="C23" s="221"/>
      <c r="D23" s="213"/>
      <c r="E23" s="214">
        <v>4</v>
      </c>
      <c r="F23" s="220">
        <f>A23*(C23+D23)*E23</f>
        <v>0</v>
      </c>
    </row>
    <row r="24" spans="1:6" ht="12.75">
      <c r="A24" s="206"/>
      <c r="B24" s="291" t="s">
        <v>174</v>
      </c>
      <c r="C24" s="230"/>
      <c r="D24" s="207"/>
      <c r="E24" s="231"/>
      <c r="F24" s="232">
        <f>SUM(F10:F23)</f>
        <v>0</v>
      </c>
    </row>
    <row r="25" spans="1:6" ht="13.5" thickBot="1">
      <c r="A25" s="233"/>
      <c r="B25" s="234" t="s">
        <v>62</v>
      </c>
      <c r="C25" s="234"/>
      <c r="D25" s="234"/>
      <c r="E25" s="234"/>
      <c r="F25" s="292"/>
    </row>
    <row r="26" spans="1:6" ht="13.5" thickBot="1">
      <c r="A26" s="235"/>
      <c r="B26" s="293" t="s">
        <v>63</v>
      </c>
      <c r="C26" s="236"/>
      <c r="D26" s="236"/>
      <c r="E26" s="236"/>
      <c r="F26" s="237">
        <f>+F24*F25</f>
        <v>0</v>
      </c>
    </row>
    <row r="27" spans="1:6" ht="12.75">
      <c r="A27" s="8"/>
      <c r="B27" s="29"/>
      <c r="C27" s="9"/>
      <c r="D27" s="9" t="s">
        <v>11</v>
      </c>
      <c r="E27" s="239" t="s">
        <v>12</v>
      </c>
      <c r="F27" s="196" t="s">
        <v>2</v>
      </c>
    </row>
    <row r="28" spans="1:6" ht="12.75">
      <c r="A28" s="19" t="s">
        <v>3</v>
      </c>
      <c r="B28" s="30" t="s">
        <v>13</v>
      </c>
      <c r="C28" s="20" t="s">
        <v>70</v>
      </c>
      <c r="D28" s="20" t="s">
        <v>71</v>
      </c>
      <c r="E28" s="240" t="s">
        <v>14</v>
      </c>
      <c r="F28" s="197" t="s">
        <v>6</v>
      </c>
    </row>
    <row r="29" spans="1:6" ht="13.5" thickBot="1">
      <c r="A29" s="198"/>
      <c r="B29" s="241"/>
      <c r="C29" s="199"/>
      <c r="D29" s="200" t="s">
        <v>64</v>
      </c>
      <c r="E29" s="242" t="s">
        <v>72</v>
      </c>
      <c r="F29" s="201" t="s">
        <v>65</v>
      </c>
    </row>
    <row r="30" spans="1:6" ht="12.75">
      <c r="A30" s="226"/>
      <c r="B30" s="294" t="s">
        <v>66</v>
      </c>
      <c r="C30" s="238"/>
      <c r="D30" s="243"/>
      <c r="E30" s="244"/>
      <c r="F30" s="245"/>
    </row>
    <row r="31" spans="1:6" ht="12.75">
      <c r="A31" s="206"/>
      <c r="B31" s="295" t="s">
        <v>175</v>
      </c>
      <c r="C31" s="61"/>
      <c r="D31" s="246"/>
      <c r="E31" s="247"/>
      <c r="F31" s="232"/>
    </row>
    <row r="32" spans="1:6" ht="12.75">
      <c r="A32" s="226"/>
      <c r="B32" s="248" t="s">
        <v>164</v>
      </c>
      <c r="C32" s="249" t="s">
        <v>176</v>
      </c>
      <c r="D32" s="250"/>
      <c r="E32" s="251">
        <v>4</v>
      </c>
      <c r="F32" s="252">
        <f>(D32*E32)</f>
        <v>0</v>
      </c>
    </row>
    <row r="33" spans="1:6" ht="12.75">
      <c r="A33" s="226"/>
      <c r="B33" s="296" t="s">
        <v>189</v>
      </c>
      <c r="C33" s="249" t="s">
        <v>176</v>
      </c>
      <c r="D33" s="250"/>
      <c r="E33" s="251">
        <v>6</v>
      </c>
      <c r="F33" s="252">
        <f>(D33*E33)</f>
        <v>0</v>
      </c>
    </row>
    <row r="34" spans="1:6" ht="12.75">
      <c r="A34" s="226"/>
      <c r="B34" s="253" t="s">
        <v>165</v>
      </c>
      <c r="C34" s="249" t="s">
        <v>176</v>
      </c>
      <c r="D34" s="250"/>
      <c r="E34" s="251"/>
      <c r="F34" s="252">
        <f>(D34*E34)</f>
        <v>0</v>
      </c>
    </row>
    <row r="35" spans="1:6" ht="12.75">
      <c r="A35" s="226"/>
      <c r="B35" s="253" t="s">
        <v>166</v>
      </c>
      <c r="C35" s="249" t="s">
        <v>176</v>
      </c>
      <c r="D35" s="250"/>
      <c r="E35" s="251"/>
      <c r="F35" s="252">
        <f>(D35*E35)</f>
        <v>0</v>
      </c>
    </row>
    <row r="36" spans="1:6" ht="12.75">
      <c r="A36" s="226"/>
      <c r="B36" s="253" t="s">
        <v>167</v>
      </c>
      <c r="C36" s="249" t="s">
        <v>176</v>
      </c>
      <c r="D36" s="250"/>
      <c r="E36" s="251">
        <v>10</v>
      </c>
      <c r="F36" s="252">
        <f>(D36*E36)</f>
        <v>0</v>
      </c>
    </row>
    <row r="37" spans="1:6" ht="12.75">
      <c r="A37" s="206"/>
      <c r="B37" s="295" t="s">
        <v>16</v>
      </c>
      <c r="C37" s="254"/>
      <c r="D37" s="255"/>
      <c r="E37" s="256"/>
      <c r="F37" s="225"/>
    </row>
    <row r="38" spans="1:6" ht="12.75">
      <c r="A38" s="257">
        <v>2</v>
      </c>
      <c r="B38" s="253" t="s">
        <v>177</v>
      </c>
      <c r="C38" s="258" t="s">
        <v>178</v>
      </c>
      <c r="D38" s="259"/>
      <c r="E38" s="260">
        <v>4</v>
      </c>
      <c r="F38" s="261">
        <f>A38*D38*E38</f>
        <v>0</v>
      </c>
    </row>
    <row r="39" spans="1:6" ht="12.75">
      <c r="A39" s="257">
        <v>2</v>
      </c>
      <c r="B39" s="253" t="s">
        <v>179</v>
      </c>
      <c r="C39" s="258" t="s">
        <v>178</v>
      </c>
      <c r="D39" s="259"/>
      <c r="E39" s="260">
        <v>4</v>
      </c>
      <c r="F39" s="261">
        <f>A39*D39*E39</f>
        <v>0</v>
      </c>
    </row>
    <row r="40" spans="1:6" ht="12.75">
      <c r="A40" s="257">
        <v>2</v>
      </c>
      <c r="B40" s="253" t="s">
        <v>180</v>
      </c>
      <c r="C40" s="258" t="s">
        <v>178</v>
      </c>
      <c r="D40" s="259"/>
      <c r="E40" s="260">
        <v>4</v>
      </c>
      <c r="F40" s="261">
        <f>A40*D40*E40</f>
        <v>0</v>
      </c>
    </row>
    <row r="41" spans="1:6" ht="12.75">
      <c r="A41" s="206"/>
      <c r="B41" s="295" t="s">
        <v>181</v>
      </c>
      <c r="C41" s="254"/>
      <c r="D41" s="255"/>
      <c r="E41" s="256"/>
      <c r="F41" s="225"/>
    </row>
    <row r="42" spans="1:6" ht="12.75">
      <c r="A42" s="257"/>
      <c r="B42" s="262" t="s">
        <v>182</v>
      </c>
      <c r="C42" s="258" t="s">
        <v>200</v>
      </c>
      <c r="D42" s="259"/>
      <c r="E42" s="260">
        <v>1</v>
      </c>
      <c r="F42" s="261">
        <f aca="true" t="shared" si="1" ref="F42:F47">D42*E42</f>
        <v>0</v>
      </c>
    </row>
    <row r="43" spans="1:6" ht="12.75">
      <c r="A43" s="257"/>
      <c r="B43" s="262" t="s">
        <v>201</v>
      </c>
      <c r="C43" s="258" t="s">
        <v>200</v>
      </c>
      <c r="D43" s="259"/>
      <c r="E43" s="260">
        <v>1</v>
      </c>
      <c r="F43" s="261">
        <f t="shared" si="1"/>
        <v>0</v>
      </c>
    </row>
    <row r="44" spans="1:6" ht="12.75">
      <c r="A44" s="257"/>
      <c r="B44" s="262" t="s">
        <v>183</v>
      </c>
      <c r="C44" s="258" t="s">
        <v>178</v>
      </c>
      <c r="D44" s="259"/>
      <c r="E44" s="260">
        <v>4</v>
      </c>
      <c r="F44" s="261">
        <f t="shared" si="1"/>
        <v>0</v>
      </c>
    </row>
    <row r="45" spans="1:6" ht="12.75">
      <c r="A45" s="257"/>
      <c r="B45" s="263" t="s">
        <v>184</v>
      </c>
      <c r="C45" s="258" t="s">
        <v>178</v>
      </c>
      <c r="D45" s="259"/>
      <c r="E45" s="260">
        <v>4</v>
      </c>
      <c r="F45" s="261">
        <f t="shared" si="1"/>
        <v>0</v>
      </c>
    </row>
    <row r="46" spans="1:6" ht="12.75">
      <c r="A46" s="257"/>
      <c r="B46" s="263" t="s">
        <v>185</v>
      </c>
      <c r="C46" s="258" t="s">
        <v>178</v>
      </c>
      <c r="D46" s="259"/>
      <c r="E46" s="260">
        <v>4</v>
      </c>
      <c r="F46" s="261">
        <f t="shared" si="1"/>
        <v>0</v>
      </c>
    </row>
    <row r="47" spans="1:6" ht="12.75">
      <c r="A47" s="257"/>
      <c r="B47" s="253" t="s">
        <v>186</v>
      </c>
      <c r="C47" s="258" t="s">
        <v>178</v>
      </c>
      <c r="D47" s="259"/>
      <c r="E47" s="260">
        <v>4</v>
      </c>
      <c r="F47" s="261">
        <f t="shared" si="1"/>
        <v>0</v>
      </c>
    </row>
    <row r="48" spans="1:6" ht="13.5" thickBot="1">
      <c r="A48" s="264"/>
      <c r="B48" s="265" t="s">
        <v>187</v>
      </c>
      <c r="C48" s="266"/>
      <c r="D48" s="266"/>
      <c r="E48" s="266"/>
      <c r="F48" s="267">
        <f>SUM(F31:F47)</f>
        <v>0</v>
      </c>
    </row>
    <row r="49" spans="1:6" ht="12.75">
      <c r="A49" s="268"/>
      <c r="B49" s="269" t="s">
        <v>188</v>
      </c>
      <c r="C49" s="270"/>
      <c r="D49" s="270"/>
      <c r="E49" s="270"/>
      <c r="F49" s="271">
        <f>+F26+F48</f>
        <v>0</v>
      </c>
    </row>
    <row r="50" spans="1:6" ht="12.75">
      <c r="A50" s="272"/>
      <c r="B50" s="273" t="s">
        <v>114</v>
      </c>
      <c r="C50" s="254"/>
      <c r="D50" s="254"/>
      <c r="E50" s="254"/>
      <c r="F50" s="274">
        <f>+ROUND(F49*0.16,0)</f>
        <v>0</v>
      </c>
    </row>
    <row r="51" spans="1:6" ht="13.5" thickBot="1">
      <c r="A51" s="233"/>
      <c r="B51" s="275" t="s">
        <v>115</v>
      </c>
      <c r="C51" s="276"/>
      <c r="D51" s="276"/>
      <c r="E51" s="276"/>
      <c r="F51" s="277">
        <f>+F49+F50</f>
        <v>0</v>
      </c>
    </row>
    <row r="52" spans="1:6" ht="12.75">
      <c r="A52" s="278" t="s">
        <v>73</v>
      </c>
      <c r="B52" s="279"/>
      <c r="C52" s="238"/>
      <c r="D52" s="238"/>
      <c r="E52" s="238"/>
      <c r="F52" s="280"/>
    </row>
    <row r="53" spans="1:6" ht="12.75">
      <c r="A53" s="281" t="s">
        <v>226</v>
      </c>
      <c r="B53" s="279"/>
      <c r="C53" s="238"/>
      <c r="D53" s="238"/>
      <c r="E53" s="238"/>
      <c r="F53" s="282"/>
    </row>
    <row r="54" spans="1:6" ht="12.75">
      <c r="A54" s="281" t="s">
        <v>191</v>
      </c>
      <c r="B54" s="279"/>
      <c r="C54" s="238"/>
      <c r="D54" s="238"/>
      <c r="E54" s="238"/>
      <c r="F54" s="282"/>
    </row>
    <row r="55" spans="1:6" ht="12.75">
      <c r="A55" s="89" t="s">
        <v>190</v>
      </c>
      <c r="B55" s="279"/>
      <c r="C55" s="238"/>
      <c r="D55" s="238"/>
      <c r="E55" s="238"/>
      <c r="F55" s="282"/>
    </row>
    <row r="56" spans="1:6" ht="12.75">
      <c r="A56" s="89"/>
      <c r="B56" s="279"/>
      <c r="C56" s="238"/>
      <c r="D56" s="238"/>
      <c r="E56" s="238"/>
      <c r="F56" s="282"/>
    </row>
    <row r="57" spans="1:6" ht="12.75">
      <c r="A57" s="89" t="s">
        <v>196</v>
      </c>
      <c r="B57" s="279"/>
      <c r="C57" s="238"/>
      <c r="D57" s="238" t="s">
        <v>192</v>
      </c>
      <c r="E57" s="238"/>
      <c r="F57" s="282"/>
    </row>
    <row r="58" spans="1:6" ht="12.75">
      <c r="A58" s="89"/>
      <c r="B58" s="279"/>
      <c r="C58" s="238"/>
      <c r="D58" s="356" t="s">
        <v>193</v>
      </c>
      <c r="E58" s="356"/>
      <c r="F58" s="357"/>
    </row>
    <row r="59" spans="1:6" ht="12.75">
      <c r="A59" s="89" t="s">
        <v>197</v>
      </c>
      <c r="B59" s="279"/>
      <c r="C59" s="238"/>
      <c r="D59" s="238"/>
      <c r="E59" s="238"/>
      <c r="F59" s="282"/>
    </row>
    <row r="60" spans="1:6" ht="12.75">
      <c r="A60" s="89"/>
      <c r="B60" s="279"/>
      <c r="C60" s="238"/>
      <c r="D60" s="238"/>
      <c r="E60" s="286" t="s">
        <v>194</v>
      </c>
      <c r="F60" s="282" t="s">
        <v>195</v>
      </c>
    </row>
    <row r="61" spans="1:6" ht="13.5" thickBot="1">
      <c r="A61" s="283"/>
      <c r="B61" s="284"/>
      <c r="C61" s="276"/>
      <c r="D61" s="276"/>
      <c r="E61" s="276"/>
      <c r="F61" s="285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7" customWidth="1"/>
    <col min="2" max="2" width="20.00390625" style="297" customWidth="1"/>
    <col min="3" max="3" width="25.00390625" style="297" customWidth="1"/>
    <col min="4" max="4" width="27.00390625" style="297" customWidth="1"/>
    <col min="5" max="5" width="15.140625" style="297" customWidth="1"/>
    <col min="6" max="6" width="22.7109375" style="297" customWidth="1"/>
    <col min="7" max="7" width="19.8515625" style="297" customWidth="1"/>
    <col min="8" max="8" width="28.8515625" style="297" customWidth="1"/>
    <col min="9" max="9" width="15.00390625" style="297" customWidth="1"/>
    <col min="10" max="10" width="27.00390625" style="297" customWidth="1"/>
    <col min="11" max="11" width="11.421875" style="297" customWidth="1"/>
    <col min="12" max="12" width="23.7109375" style="297" customWidth="1"/>
    <col min="13" max="13" width="16.8515625" style="297" customWidth="1"/>
    <col min="14" max="14" width="12.7109375" style="297" customWidth="1"/>
    <col min="15" max="15" width="31.7109375" style="297" customWidth="1"/>
    <col min="16" max="38" width="11.421875" style="297" hidden="1" customWidth="1"/>
    <col min="39" max="39" width="3.8515625" style="297" hidden="1" customWidth="1"/>
    <col min="40" max="40" width="14.7109375" style="297" hidden="1" customWidth="1"/>
    <col min="41" max="16384" width="0" style="297" hidden="1" customWidth="1"/>
  </cols>
  <sheetData>
    <row r="1" spans="1:34" ht="18" customHeight="1">
      <c r="A1" s="360" t="s">
        <v>108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AH1" s="297" t="s">
        <v>202</v>
      </c>
    </row>
    <row r="2" spans="1:34" ht="18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AH2" s="297" t="s">
        <v>203</v>
      </c>
    </row>
    <row r="3" spans="1:34" ht="18">
      <c r="A3" s="361" t="s">
        <v>204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AH3" s="297" t="s">
        <v>205</v>
      </c>
    </row>
    <row r="4" spans="1:34" ht="18">
      <c r="A4" s="361" t="s">
        <v>121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AH4" s="297" t="s">
        <v>206</v>
      </c>
    </row>
    <row r="5" spans="1:15" ht="18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1:15" ht="18">
      <c r="A6" s="362" t="s">
        <v>162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8">
      <c r="A7" s="363" t="s">
        <v>161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28.5" customHeight="1">
      <c r="A8" s="358" t="s">
        <v>207</v>
      </c>
      <c r="B8" s="341" t="s">
        <v>208</v>
      </c>
      <c r="C8" s="358" t="s">
        <v>209</v>
      </c>
      <c r="D8" s="358" t="s">
        <v>210</v>
      </c>
      <c r="E8" s="358"/>
      <c r="F8" s="358" t="s">
        <v>211</v>
      </c>
      <c r="G8" s="358" t="s">
        <v>116</v>
      </c>
      <c r="H8" s="358" t="s">
        <v>117</v>
      </c>
      <c r="I8" s="358" t="s">
        <v>212</v>
      </c>
      <c r="J8" s="358"/>
      <c r="K8" s="358"/>
      <c r="L8" s="323" t="s">
        <v>213</v>
      </c>
      <c r="M8" s="323" t="s">
        <v>214</v>
      </c>
      <c r="N8" s="323" t="s">
        <v>215</v>
      </c>
      <c r="O8" s="323" t="s">
        <v>216</v>
      </c>
    </row>
    <row r="9" spans="1:15" ht="26.25" thickBot="1">
      <c r="A9" s="359"/>
      <c r="B9" s="366"/>
      <c r="C9" s="359"/>
      <c r="D9" s="324" t="s">
        <v>207</v>
      </c>
      <c r="E9" s="324" t="s">
        <v>217</v>
      </c>
      <c r="F9" s="359"/>
      <c r="G9" s="359"/>
      <c r="H9" s="359"/>
      <c r="I9" s="324" t="s">
        <v>218</v>
      </c>
      <c r="J9" s="324" t="s">
        <v>219</v>
      </c>
      <c r="K9" s="324" t="s">
        <v>118</v>
      </c>
      <c r="L9" s="324" t="s">
        <v>220</v>
      </c>
      <c r="M9" s="324" t="s">
        <v>220</v>
      </c>
      <c r="N9" s="324" t="s">
        <v>221</v>
      </c>
      <c r="O9" s="324" t="s">
        <v>222</v>
      </c>
    </row>
    <row r="10" spans="1:15" s="304" customFormat="1" ht="21" customHeight="1">
      <c r="A10" s="364"/>
      <c r="B10" s="335" t="s">
        <v>205</v>
      </c>
      <c r="C10" s="338"/>
      <c r="D10" s="325"/>
      <c r="E10" s="326"/>
      <c r="F10" s="298"/>
      <c r="G10" s="298"/>
      <c r="H10" s="299"/>
      <c r="I10" s="298"/>
      <c r="J10" s="327"/>
      <c r="K10" s="300"/>
      <c r="L10" s="301"/>
      <c r="M10" s="301"/>
      <c r="N10" s="302"/>
      <c r="O10" s="303"/>
    </row>
    <row r="11" spans="1:15" s="304" customFormat="1" ht="21" customHeight="1">
      <c r="A11" s="365"/>
      <c r="B11" s="336"/>
      <c r="C11" s="365"/>
      <c r="D11" s="328"/>
      <c r="E11" s="329"/>
      <c r="F11" s="305"/>
      <c r="G11" s="305"/>
      <c r="H11" s="306"/>
      <c r="I11" s="305"/>
      <c r="J11" s="330"/>
      <c r="K11" s="307"/>
      <c r="L11" s="308"/>
      <c r="M11" s="308"/>
      <c r="N11" s="309"/>
      <c r="O11" s="310"/>
    </row>
    <row r="12" spans="1:15" s="304" customFormat="1" ht="21" customHeight="1">
      <c r="A12" s="365"/>
      <c r="B12" s="336"/>
      <c r="C12" s="365"/>
      <c r="D12" s="328"/>
      <c r="E12" s="329"/>
      <c r="F12" s="305"/>
      <c r="G12" s="305"/>
      <c r="H12" s="306"/>
      <c r="I12" s="305"/>
      <c r="J12" s="330"/>
      <c r="K12" s="307"/>
      <c r="L12" s="308"/>
      <c r="M12" s="308"/>
      <c r="N12" s="309"/>
      <c r="O12" s="310"/>
    </row>
    <row r="13" spans="1:15" s="304" customFormat="1" ht="21" customHeight="1">
      <c r="A13" s="365"/>
      <c r="B13" s="336"/>
      <c r="C13" s="365"/>
      <c r="D13" s="328"/>
      <c r="E13" s="329"/>
      <c r="F13" s="305"/>
      <c r="G13" s="305"/>
      <c r="H13" s="306"/>
      <c r="I13" s="305"/>
      <c r="J13" s="330"/>
      <c r="K13" s="307"/>
      <c r="L13" s="308"/>
      <c r="M13" s="308"/>
      <c r="N13" s="309"/>
      <c r="O13" s="310"/>
    </row>
    <row r="14" spans="1:15" s="304" customFormat="1" ht="21" customHeight="1" thickBot="1">
      <c r="A14" s="334"/>
      <c r="B14" s="337"/>
      <c r="C14" s="334"/>
      <c r="D14" s="331"/>
      <c r="E14" s="332"/>
      <c r="F14" s="311"/>
      <c r="G14" s="311"/>
      <c r="H14" s="312"/>
      <c r="I14" s="311"/>
      <c r="J14" s="333"/>
      <c r="K14" s="313"/>
      <c r="L14" s="314"/>
      <c r="M14" s="314"/>
      <c r="N14" s="315"/>
      <c r="O14" s="316"/>
    </row>
    <row r="15" spans="1:12" ht="12.75">
      <c r="A15" s="339" t="s">
        <v>119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4" ht="12.75">
      <c r="A16" s="340" t="s">
        <v>227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17"/>
      <c r="N16" s="317"/>
    </row>
    <row r="17" spans="1:14" ht="12.75" customHeight="1">
      <c r="A17" s="367" t="s">
        <v>228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17"/>
      <c r="N17" s="317"/>
    </row>
    <row r="18" spans="1:14" ht="12.75" customHeight="1">
      <c r="A18" s="367" t="s">
        <v>120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18"/>
      <c r="N18" s="318"/>
    </row>
    <row r="19" spans="1:12" ht="12.75" customHeight="1">
      <c r="A19" s="367" t="s">
        <v>229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</row>
    <row r="20" spans="1:14" ht="12.75" customHeight="1">
      <c r="A20" s="367" t="s">
        <v>122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17"/>
      <c r="N20" s="317"/>
    </row>
    <row r="21" spans="1:14" ht="12.75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17"/>
      <c r="N21" s="317"/>
    </row>
    <row r="22" spans="1:14" ht="12.75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18"/>
      <c r="N22" s="318"/>
    </row>
    <row r="23" spans="1:12" ht="12.7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</row>
    <row r="24" spans="1:14" ht="12.75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17"/>
      <c r="N24" s="317"/>
    </row>
    <row r="25" spans="1:14" ht="12.75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17"/>
      <c r="N25" s="317"/>
    </row>
    <row r="26" spans="1:14" ht="12.75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18"/>
      <c r="N26" s="318"/>
    </row>
    <row r="27" spans="1:12" ht="18.75">
      <c r="A27" s="319" t="s">
        <v>223</v>
      </c>
      <c r="B27" s="320"/>
      <c r="C27" s="320"/>
      <c r="D27" s="320"/>
      <c r="E27" s="321"/>
      <c r="F27" s="321"/>
      <c r="G27" s="321"/>
      <c r="H27" s="321"/>
      <c r="I27" s="321"/>
      <c r="J27" s="321"/>
      <c r="K27" s="321"/>
      <c r="L27" s="321"/>
    </row>
    <row r="28" spans="1:14" ht="18.75">
      <c r="A28" s="368" t="s">
        <v>123</v>
      </c>
      <c r="B28" s="368"/>
      <c r="C28" s="368"/>
      <c r="D28" s="320"/>
      <c r="E28" s="321"/>
      <c r="F28" s="321"/>
      <c r="G28" s="321"/>
      <c r="H28" s="321"/>
      <c r="I28" s="321"/>
      <c r="J28" s="321"/>
      <c r="K28" s="321"/>
      <c r="L28" s="321"/>
      <c r="M28" s="317"/>
      <c r="N28" s="317"/>
    </row>
    <row r="29" spans="1:14" ht="18.75">
      <c r="A29" s="322"/>
      <c r="B29" s="320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17"/>
      <c r="N29" s="317"/>
    </row>
    <row r="30" spans="1:14" ht="15.7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18"/>
      <c r="N30" s="318"/>
    </row>
    <row r="31" spans="1:12" ht="34.5" customHeight="1">
      <c r="A31" s="369" t="s">
        <v>224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5" t="s">
        <v>124</v>
      </c>
      <c r="B2" s="376"/>
      <c r="C2" s="376"/>
      <c r="D2" s="377"/>
    </row>
    <row r="3" spans="1:4" ht="19.5" customHeight="1">
      <c r="A3" s="378" t="s">
        <v>108</v>
      </c>
      <c r="B3" s="379"/>
      <c r="C3" s="379"/>
      <c r="D3" s="380"/>
    </row>
    <row r="4" spans="1:4" ht="19.5" customHeight="1">
      <c r="A4" s="375"/>
      <c r="B4" s="376"/>
      <c r="C4" s="376"/>
      <c r="D4" s="377"/>
    </row>
    <row r="5" spans="1:4" ht="19.5" customHeight="1">
      <c r="A5" s="375" t="s">
        <v>151</v>
      </c>
      <c r="B5" s="376"/>
      <c r="C5" s="376"/>
      <c r="D5" s="377"/>
    </row>
    <row r="6" spans="1:9" ht="45" customHeight="1">
      <c r="A6" s="372" t="s">
        <v>152</v>
      </c>
      <c r="B6" s="373"/>
      <c r="C6" s="373"/>
      <c r="D6" s="374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5" t="s">
        <v>155</v>
      </c>
      <c r="B8" s="376"/>
      <c r="C8" s="376"/>
      <c r="D8" s="377"/>
    </row>
    <row r="9" spans="1:4" ht="19.5" customHeight="1">
      <c r="A9" s="375"/>
      <c r="B9" s="376"/>
      <c r="C9" s="376"/>
      <c r="D9" s="377"/>
    </row>
    <row r="10" spans="1:4" ht="19.5" customHeight="1">
      <c r="A10" s="160"/>
      <c r="B10" s="161"/>
      <c r="C10" s="161"/>
      <c r="D10" s="162"/>
    </row>
    <row r="11" spans="1:4" ht="19.5" customHeight="1">
      <c r="A11" s="375" t="s">
        <v>125</v>
      </c>
      <c r="B11" s="376"/>
      <c r="C11" s="376"/>
      <c r="D11" s="377"/>
    </row>
    <row r="12" spans="1:4" ht="19.5" customHeight="1">
      <c r="A12" s="375" t="s">
        <v>126</v>
      </c>
      <c r="B12" s="376"/>
      <c r="C12" s="376"/>
      <c r="D12" s="377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83"/>
      <c r="C14" s="383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84" t="s">
        <v>129</v>
      </c>
      <c r="B18" s="385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86" t="s">
        <v>143</v>
      </c>
      <c r="B31" s="387"/>
      <c r="C31" s="387"/>
      <c r="D31" s="388"/>
    </row>
    <row r="32" spans="1:4" ht="15" customHeight="1">
      <c r="A32" s="386"/>
      <c r="B32" s="387"/>
      <c r="C32" s="387"/>
      <c r="D32" s="388"/>
    </row>
    <row r="33" spans="1:4" ht="58.5" customHeight="1" thickBot="1">
      <c r="A33" s="389" t="s">
        <v>144</v>
      </c>
      <c r="B33" s="390"/>
      <c r="C33" s="390"/>
      <c r="D33" s="391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92" t="s">
        <v>153</v>
      </c>
      <c r="B39" s="393"/>
      <c r="C39" s="370" t="s">
        <v>153</v>
      </c>
      <c r="D39" s="371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81" t="s">
        <v>150</v>
      </c>
      <c r="B44" s="382"/>
      <c r="C44" s="382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2010-03-03T20:34:34Z</cp:lastPrinted>
  <dcterms:created xsi:type="dcterms:W3CDTF">1999-03-12T20:31:53Z</dcterms:created>
  <dcterms:modified xsi:type="dcterms:W3CDTF">2010-04-23T18:54:05Z</dcterms:modified>
  <cp:category/>
  <cp:version/>
  <cp:contentType/>
  <cp:contentStatus/>
</cp:coreProperties>
</file>